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40"/>
  </bookViews>
  <sheets>
    <sheet name="ОснПок ЭлЭн факт2013" sheetId="4" r:id="rId1"/>
    <sheet name="расх ЭлЭн факт2013" sheetId="3" r:id="rId2"/>
  </sheets>
  <definedNames>
    <definedName name="_xlnm.Print_Area" localSheetId="0">'ОснПок ЭлЭн факт2013'!$A$1:$D$19</definedName>
    <definedName name="_xlnm.Print_Area" localSheetId="1">'расх ЭлЭн факт2013'!$A$1:$C$21</definedName>
  </definedNames>
  <calcPr calcId="145621"/>
</workbook>
</file>

<file path=xl/calcChain.xml><?xml version="1.0" encoding="utf-8"?>
<calcChain xmlns="http://schemas.openxmlformats.org/spreadsheetml/2006/main">
  <c r="D11" i="4" l="1"/>
  <c r="C14" i="3" l="1"/>
  <c r="C11" i="3" l="1"/>
  <c r="C20" i="3" l="1"/>
  <c r="C18" i="3" s="1"/>
  <c r="D18" i="4" l="1"/>
  <c r="A15" i="4" l="1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<sst xmlns="http://schemas.openxmlformats.org/spreadsheetml/2006/main" count="62" uniqueCount="50">
  <si>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</si>
  <si>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</si>
  <si>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</si>
  <si>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</si>
  <si>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</si>
  <si>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</si>
  <si>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</si>
  <si>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</si>
  <si>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</si>
  <si>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</si>
  <si>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</si>
  <si>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</si>
  <si>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</si>
  <si>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</si>
  <si>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</si>
  <si>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</si>
  <si>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</si>
  <si>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</si>
  <si>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</si>
  <si>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</si>
  <si>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</si>
  <si>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</si>
  <si>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</si>
  <si>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</si>
  <si>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</si>
  <si>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</si>
  <si>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</si>
  <si>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</si>
  <si>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</si>
  <si>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</si>
  <si>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</si>
  <si>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</si>
  <si>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</si>
  <si>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</si>
  <si>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</si>
  <si>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</si>
  <si>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</si>
  <si>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</si>
  <si>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</si>
  <si>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с.Агзу</t>
  </si>
  <si>
    <t>Необходимая валовая выручка от реализации электрической энергии</t>
  </si>
  <si>
    <t>Технологические потери электрической энергии</t>
  </si>
  <si>
    <t>Отчисления в страховые фонды</t>
  </si>
  <si>
    <t xml:space="preserve">  в сфере электроснабжения за 2013 год</t>
  </si>
  <si>
    <t>Факт 2013 г.</t>
  </si>
  <si>
    <t>Факт за 2013 г.</t>
  </si>
  <si>
    <t>Структура основных производственных расходов
КГУП "Примтеплоэнерго" за 2013 год 
 в сфере электроснабжения</t>
  </si>
  <si>
    <t xml:space="preserve">Прочие (общепроизводственные и общеэксплуатационные расходы), </t>
  </si>
  <si>
    <t>7</t>
  </si>
  <si>
    <t>Внутрихозяйственный оборот по хранению и переработке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</si>
</sst>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right"/>
    </xf>
    <xf numFmtId="0" fontId="14" fillId="2" borderId="1" xfId="2" applyFont="1" applyFill="1" applyBorder="1" applyAlignment="1">
      <alignment horizontal="center" vertical="center" wrapText="1"/>
    </xf>
    <xf numFmtId="165" fontId="13" fillId="2" borderId="0" xfId="2" applyNumberFormat="1" applyFont="1" applyFill="1"/>
    <xf numFmtId="0" fontId="13" fillId="2" borderId="0" xfId="2" applyFont="1" applyFill="1"/>
    <xf numFmtId="0" fontId="15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/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166" fontId="8" fillId="2" borderId="0" xfId="0" applyNumberFormat="1" applyFont="1" applyFill="1"/>
    <xf numFmtId="43" fontId="8" fillId="2" borderId="0" xfId="0" applyNumberFormat="1" applyFont="1" applyFill="1"/>
    <xf numFmtId="43" fontId="6" fillId="0" borderId="2" xfId="0" applyNumberFormat="1" applyFont="1" applyFill="1" applyBorder="1"/>
    <xf numFmtId="43" fontId="6" fillId="0" borderId="2" xfId="0" quotePrefix="1" applyNumberFormat="1" applyFont="1" applyFill="1" applyBorder="1"/>
    <xf numFmtId="165" fontId="6" fillId="2" borderId="9" xfId="0" applyNumberFormat="1" applyFont="1" applyFill="1" applyBorder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D19" sqref="D19"/>
    </sheetView>
  </sheetViews>
  <sheetFormatPr defaultRowHeight="33.950000000000003" customHeight="1" x14ac:dyDescent="0.25"/>
  <cols>
    <col min="1" max="1" width="7.5703125" style="18" customWidth="1"/>
    <col min="2" max="2" width="84.5703125" style="18" customWidth="1"/>
    <col min="3" max="3" width="13.5703125" style="19" customWidth="1"/>
    <col min="4" max="4" width="20" style="41" customWidth="1"/>
    <col min="5" max="5" width="5.28515625" style="18" customWidth="1"/>
    <col min="6" max="16384" width="9.140625" style="18"/>
  </cols>
  <sheetData>
    <row r="1" spans="1:4" ht="6" customHeight="1" x14ac:dyDescent="0.25">
      <c r="D1" s="38"/>
    </row>
    <row r="2" spans="1:4" ht="21.75" customHeight="1" x14ac:dyDescent="0.25">
      <c r="A2" s="55" t="s">
        <v>0</v>
      </c>
      <c r="B2" s="55"/>
      <c r="C2" s="55"/>
      <c r="D2" s="55"/>
    </row>
    <row r="3" spans="1:4" ht="33.75" customHeight="1" x14ac:dyDescent="0.25">
      <c r="A3" s="56" t="s">
        <v>43</v>
      </c>
      <c r="B3" s="56"/>
      <c r="C3" s="56"/>
      <c r="D3" s="56"/>
    </row>
    <row r="4" spans="1:4" ht="21.75" customHeight="1" x14ac:dyDescent="0.25">
      <c r="A4" s="57" t="s">
        <v>39</v>
      </c>
      <c r="B4" s="57"/>
      <c r="C4" s="57"/>
      <c r="D4" s="57"/>
    </row>
    <row r="5" spans="1:4" ht="6.75" customHeight="1" x14ac:dyDescent="0.25">
      <c r="A5" s="20"/>
      <c r="B5" s="20"/>
      <c r="C5" s="20"/>
      <c r="D5" s="39"/>
    </row>
    <row r="6" spans="1:4" ht="48" customHeight="1" x14ac:dyDescent="0.25">
      <c r="A6" s="27" t="s">
        <v>1</v>
      </c>
      <c r="B6" s="27" t="s">
        <v>2</v>
      </c>
      <c r="C6" s="27" t="s">
        <v>3</v>
      </c>
      <c r="D6" s="37" t="s">
        <v>44</v>
      </c>
    </row>
    <row r="7" spans="1:4" ht="21" customHeight="1" x14ac:dyDescent="0.25">
      <c r="A7" s="21">
        <v>1</v>
      </c>
      <c r="B7" s="21">
        <v>2</v>
      </c>
      <c r="C7" s="21">
        <v>3</v>
      </c>
      <c r="D7" s="21">
        <v>4</v>
      </c>
    </row>
    <row r="8" spans="1:4" ht="20.25" customHeight="1" x14ac:dyDescent="0.25">
      <c r="A8" s="58" t="s">
        <v>4</v>
      </c>
      <c r="B8" s="58"/>
      <c r="C8" s="58"/>
      <c r="D8" s="58"/>
    </row>
    <row r="9" spans="1:4" ht="29.25" customHeight="1" x14ac:dyDescent="0.25">
      <c r="A9" s="1" t="s">
        <v>27</v>
      </c>
      <c r="B9" s="22" t="s">
        <v>28</v>
      </c>
      <c r="C9" s="25" t="s">
        <v>29</v>
      </c>
      <c r="D9" s="45">
        <v>160.922</v>
      </c>
    </row>
    <row r="10" spans="1:4" ht="29.25" customHeight="1" x14ac:dyDescent="0.25">
      <c r="A10" s="29" t="s">
        <v>11</v>
      </c>
      <c r="B10" s="30" t="s">
        <v>31</v>
      </c>
      <c r="C10" s="25" t="s">
        <v>29</v>
      </c>
      <c r="D10" s="45">
        <v>148.19</v>
      </c>
    </row>
    <row r="11" spans="1:4" ht="30.95" customHeight="1" x14ac:dyDescent="0.25">
      <c r="A11" s="29" t="s">
        <v>16</v>
      </c>
      <c r="B11" s="30" t="s">
        <v>41</v>
      </c>
      <c r="C11" s="25" t="s">
        <v>6</v>
      </c>
      <c r="D11" s="45">
        <f>(D10-D12)/D10*100</f>
        <v>14.757406032795725</v>
      </c>
    </row>
    <row r="12" spans="1:4" ht="30.95" customHeight="1" x14ac:dyDescent="0.25">
      <c r="A12" s="29" t="s">
        <v>22</v>
      </c>
      <c r="B12" s="30" t="s">
        <v>32</v>
      </c>
      <c r="C12" s="25" t="s">
        <v>29</v>
      </c>
      <c r="D12" s="45">
        <v>126.32100000000001</v>
      </c>
    </row>
    <row r="13" spans="1:4" ht="30.95" customHeight="1" x14ac:dyDescent="0.25">
      <c r="A13" s="31" t="s">
        <v>30</v>
      </c>
      <c r="B13" s="32" t="s">
        <v>36</v>
      </c>
      <c r="C13" s="25" t="s">
        <v>29</v>
      </c>
      <c r="D13" s="46">
        <v>111.99500000000002</v>
      </c>
    </row>
    <row r="14" spans="1:4" ht="35.25" customHeight="1" x14ac:dyDescent="0.25">
      <c r="A14" s="52" t="s">
        <v>7</v>
      </c>
      <c r="B14" s="53"/>
      <c r="C14" s="53"/>
      <c r="D14" s="54"/>
    </row>
    <row r="15" spans="1:4" ht="35.450000000000003" customHeight="1" x14ac:dyDescent="0.25">
      <c r="A15" s="31">
        <f>A12+1</f>
        <v>5</v>
      </c>
      <c r="B15" s="33" t="s">
        <v>40</v>
      </c>
      <c r="C15" s="24" t="s">
        <v>8</v>
      </c>
      <c r="D15" s="34">
        <v>919.72949152542367</v>
      </c>
    </row>
    <row r="16" spans="1:4" ht="49.5" customHeight="1" x14ac:dyDescent="0.25">
      <c r="A16" s="31">
        <f>A15+1</f>
        <v>6</v>
      </c>
      <c r="B16" s="30" t="s">
        <v>33</v>
      </c>
      <c r="C16" s="24" t="s">
        <v>8</v>
      </c>
      <c r="D16" s="34">
        <v>5714.4456</v>
      </c>
    </row>
    <row r="17" spans="1:4" ht="21" customHeight="1" x14ac:dyDescent="0.25">
      <c r="A17" s="31">
        <f>A16+1</f>
        <v>7</v>
      </c>
      <c r="B17" s="30" t="s">
        <v>37</v>
      </c>
      <c r="C17" s="24" t="s">
        <v>8</v>
      </c>
      <c r="D17" s="34">
        <v>6476.3892432499997</v>
      </c>
    </row>
    <row r="18" spans="1:4" ht="36" customHeight="1" x14ac:dyDescent="0.25">
      <c r="A18" s="31">
        <f>A17+1</f>
        <v>8</v>
      </c>
      <c r="B18" s="30" t="s">
        <v>38</v>
      </c>
      <c r="C18" s="24" t="s">
        <v>8</v>
      </c>
      <c r="D18" s="34">
        <f>D15-D17</f>
        <v>-5556.6597517245764</v>
      </c>
    </row>
    <row r="19" spans="1:4" ht="33.950000000000003" customHeight="1" x14ac:dyDescent="0.25">
      <c r="A19" s="31">
        <f>A18+1</f>
        <v>9</v>
      </c>
      <c r="B19" s="30" t="s">
        <v>34</v>
      </c>
      <c r="C19" s="24" t="s">
        <v>8</v>
      </c>
      <c r="D19" s="34">
        <v>157.78584827542454</v>
      </c>
    </row>
    <row r="20" spans="1:4" ht="33.950000000000003" customHeight="1" x14ac:dyDescent="0.25">
      <c r="D20" s="40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C20" sqref="C20"/>
    </sheetView>
  </sheetViews>
  <sheetFormatPr defaultRowHeight="12.75" x14ac:dyDescent="0.2"/>
  <cols>
    <col min="1" max="1" width="8.28515625" style="2" customWidth="1"/>
    <col min="2" max="2" width="60.28515625" style="2" customWidth="1"/>
    <col min="3" max="3" width="18.42578125" style="44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 x14ac:dyDescent="0.2">
      <c r="C1" s="42"/>
    </row>
    <row r="2" spans="1:8" ht="57.75" customHeight="1" x14ac:dyDescent="0.3">
      <c r="A2" s="60" t="s">
        <v>46</v>
      </c>
      <c r="B2" s="60"/>
      <c r="C2" s="60"/>
      <c r="D2" s="60"/>
      <c r="E2" s="60"/>
      <c r="F2" s="60"/>
      <c r="G2" s="60"/>
      <c r="H2" s="60"/>
    </row>
    <row r="3" spans="1:8" ht="5.25" customHeight="1" x14ac:dyDescent="0.3">
      <c r="A3" s="28"/>
      <c r="B3" s="28"/>
      <c r="C3" s="43"/>
    </row>
    <row r="4" spans="1:8" ht="20.25" customHeight="1" x14ac:dyDescent="0.3">
      <c r="A4" s="26" t="s">
        <v>39</v>
      </c>
      <c r="B4" s="3"/>
      <c r="C4" s="4" t="s">
        <v>9</v>
      </c>
    </row>
    <row r="5" spans="1:8" ht="6" customHeight="1" x14ac:dyDescent="0.25">
      <c r="A5" s="3"/>
      <c r="B5" s="3"/>
      <c r="C5" s="4"/>
    </row>
    <row r="6" spans="1:8" ht="18" customHeight="1" x14ac:dyDescent="0.2">
      <c r="A6" s="61" t="s">
        <v>10</v>
      </c>
      <c r="B6" s="61" t="s">
        <v>2</v>
      </c>
      <c r="C6" s="64" t="s">
        <v>45</v>
      </c>
    </row>
    <row r="7" spans="1:8" ht="18" customHeight="1" x14ac:dyDescent="0.2">
      <c r="A7" s="62"/>
      <c r="B7" s="62"/>
      <c r="C7" s="64"/>
    </row>
    <row r="8" spans="1:8" ht="18" customHeight="1" x14ac:dyDescent="0.2">
      <c r="A8" s="63"/>
      <c r="B8" s="63"/>
      <c r="C8" s="64"/>
    </row>
    <row r="9" spans="1:8" x14ac:dyDescent="0.2">
      <c r="A9" s="5">
        <v>1</v>
      </c>
      <c r="B9" s="5">
        <v>2</v>
      </c>
      <c r="C9" s="5">
        <v>3</v>
      </c>
    </row>
    <row r="10" spans="1:8" s="8" customFormat="1" ht="18.75" customHeight="1" x14ac:dyDescent="0.2">
      <c r="A10" s="6">
        <v>1</v>
      </c>
      <c r="B10" s="7" t="s">
        <v>35</v>
      </c>
      <c r="C10" s="35">
        <v>2091.4595970999999</v>
      </c>
      <c r="D10" s="47"/>
    </row>
    <row r="11" spans="1:8" s="8" customFormat="1" ht="31.5" x14ac:dyDescent="0.2">
      <c r="A11" s="10" t="s">
        <v>11</v>
      </c>
      <c r="B11" s="7" t="s">
        <v>12</v>
      </c>
      <c r="C11" s="35">
        <f>SUM(C12:C13)</f>
        <v>2853.5758709000002</v>
      </c>
    </row>
    <row r="12" spans="1:8" ht="18" customHeight="1" x14ac:dyDescent="0.2">
      <c r="A12" s="9" t="s">
        <v>13</v>
      </c>
      <c r="B12" s="11" t="s">
        <v>14</v>
      </c>
      <c r="C12" s="36">
        <v>2172.5798169999998</v>
      </c>
    </row>
    <row r="13" spans="1:8" ht="18" customHeight="1" x14ac:dyDescent="0.2">
      <c r="A13" s="9" t="s">
        <v>15</v>
      </c>
      <c r="B13" s="11" t="s">
        <v>42</v>
      </c>
      <c r="C13" s="36">
        <v>680.99605390000011</v>
      </c>
    </row>
    <row r="14" spans="1:8" s="8" customFormat="1" ht="18" customHeight="1" x14ac:dyDescent="0.2">
      <c r="A14" s="6" t="s">
        <v>16</v>
      </c>
      <c r="B14" s="12" t="s">
        <v>17</v>
      </c>
      <c r="C14" s="35">
        <f>SUM(C15:C16)</f>
        <v>24.83209500000001</v>
      </c>
    </row>
    <row r="15" spans="1:8" ht="18" customHeight="1" x14ac:dyDescent="0.2">
      <c r="A15" s="9" t="s">
        <v>18</v>
      </c>
      <c r="B15" s="11" t="s">
        <v>19</v>
      </c>
      <c r="C15" s="36">
        <v>7.7433400000000088</v>
      </c>
    </row>
    <row r="16" spans="1:8" ht="18" customHeight="1" x14ac:dyDescent="0.2">
      <c r="A16" s="9" t="s">
        <v>20</v>
      </c>
      <c r="B16" s="11" t="s">
        <v>21</v>
      </c>
      <c r="C16" s="36">
        <v>17.088754999999999</v>
      </c>
    </row>
    <row r="17" spans="1:5" s="8" customFormat="1" ht="18" customHeight="1" x14ac:dyDescent="0.2">
      <c r="A17" s="6" t="s">
        <v>22</v>
      </c>
      <c r="B17" s="12" t="s">
        <v>23</v>
      </c>
      <c r="C17" s="35">
        <v>771.20087000000001</v>
      </c>
    </row>
    <row r="18" spans="1:5" s="8" customFormat="1" ht="31.5" x14ac:dyDescent="0.2">
      <c r="A18" s="9" t="s">
        <v>24</v>
      </c>
      <c r="B18" s="13" t="s">
        <v>47</v>
      </c>
      <c r="C18" s="49">
        <f>C20-C10-C11-C14-C17-C19</f>
        <v>727.56974424999964</v>
      </c>
      <c r="D18" s="48"/>
      <c r="E18" s="23"/>
    </row>
    <row r="19" spans="1:5" s="8" customFormat="1" ht="31.5" x14ac:dyDescent="0.2">
      <c r="A19" s="9" t="s">
        <v>5</v>
      </c>
      <c r="B19" s="13" t="s">
        <v>49</v>
      </c>
      <c r="C19" s="50">
        <v>7.7510659999999998</v>
      </c>
      <c r="D19" s="48"/>
      <c r="E19" s="23"/>
    </row>
    <row r="20" spans="1:5" s="8" customFormat="1" ht="20.25" customHeight="1" x14ac:dyDescent="0.2">
      <c r="A20" s="6" t="s">
        <v>48</v>
      </c>
      <c r="B20" s="12" t="s">
        <v>25</v>
      </c>
      <c r="C20" s="35">
        <f>'ОснПок ЭлЭн факт2013'!D17</f>
        <v>6476.3892432499997</v>
      </c>
      <c r="D20" s="14"/>
    </row>
    <row r="21" spans="1:5" s="17" customFormat="1" ht="9.75" customHeight="1" x14ac:dyDescent="0.2">
      <c r="A21" s="15"/>
      <c r="B21" s="16"/>
      <c r="C21" s="51"/>
    </row>
    <row r="22" spans="1:5" ht="78" customHeight="1" x14ac:dyDescent="0.25">
      <c r="A22" s="59"/>
      <c r="B22" s="59"/>
      <c r="C22" s="59"/>
    </row>
    <row r="23" spans="1:5" x14ac:dyDescent="0.2">
      <c r="A23" s="2" t="s">
        <v>26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3"/>
    </row>
    <row r="28" spans="1:5" ht="15.75" customHeight="1" x14ac:dyDescent="0.25">
      <c r="B28" s="3"/>
    </row>
    <row r="29" spans="1:5" ht="15.75" customHeight="1" x14ac:dyDescent="0.25">
      <c r="B29" s="3"/>
    </row>
    <row r="30" spans="1:5" ht="15.75" customHeight="1" x14ac:dyDescent="0.25">
      <c r="B30" s="3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факт2013</vt:lpstr>
      <vt:lpstr>расх ЭлЭн факт2013</vt:lpstr>
      <vt:lpstr>'ОснПок ЭлЭн факт2013'!Область_печати</vt:lpstr>
      <vt:lpstr>'расх ЭлЭн факт2013'!Область_печати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2014-05-19T04:05:00Z</cp:lastPrinted>
  <dcterms:created xsi:type="dcterms:W3CDTF">2010-09-03T05:16:10Z</dcterms:created>
  <dcterms:modified xsi:type="dcterms:W3CDTF">2014-05-20T03:31:47Z</dcterms:modified>
</cp:coreProperties>
</file>